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20730" windowHeight="11760" activeTab="0"/>
  </bookViews>
  <sheets>
    <sheet name="1 квартал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<sst xmlns="http://schemas.openxmlformats.org/spreadsheetml/2006/main" count="55" uniqueCount="55">
  <si>
    <t xml:space="preserve">Информация о ходе исполнения </t>
  </si>
  <si>
    <t>тыс.руб.</t>
  </si>
  <si>
    <t>Наименование показателя</t>
  </si>
  <si>
    <t>Код дохода по КД, код расходов по ФКР</t>
  </si>
  <si>
    <t>Утвержденые бюджетные назначения на год</t>
  </si>
  <si>
    <t xml:space="preserve">Исполнено </t>
  </si>
  <si>
    <t xml:space="preserve">Процент исполнения </t>
  </si>
  <si>
    <t>ДОХОДЫ БЮДЖЕТА - ИТОГО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</si>
  <si>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</si>
  <si>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</si>
  <si>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</si>
  <si>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</si>
  <si>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</si>
  <si>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НАЛОГИ НА СОВОКУПНЫЙ ДОХОД</t>
  </si>
  <si>
    <t>000  1  05  00000  00  0000  000</t>
  </si>
  <si>
    <t>ГОСУДАРСТВЕННАЯ ПОШЛИНА</t>
  </si>
  <si>
    <t>000  1  08  00000  00  0000  000</t>
  </si>
  <si>
    <t>ДОХОДЫ ОТ ПРОДАЖИ МАТЕРИАЛЬНЫХ И НЕМАТЕРИАЛЬНЫХ АКТИВОВ</t>
  </si>
  <si>
    <t>000  1  14  00000  00  0000  000</t>
  </si>
  <si>
    <t>БЕЗВОЗМЕЗДНЫЕ ПОСТУПЛЕНИЯ</t>
  </si>
  <si>
    <t>РАСХОДЫ БЮДЖЕТА -ИТОГО</t>
  </si>
  <si>
    <t xml:space="preserve">000   9600   0000000   000   000 </t>
  </si>
  <si>
    <t>ОБЩЕГОСУДАРСТВЕННЫЕ ВОПРОСЫ</t>
  </si>
  <si>
    <t xml:space="preserve">000   0100   0000000   000   000 </t>
  </si>
  <si>
    <t>НАЦИОНАЛЬНАЯ БЕЗОПАСНОСТЬ И ПРАВООХРАНИТЕЛЬНАЯ ДЕЯТЕЛЬНОСТЬ</t>
  </si>
  <si>
    <t xml:space="preserve">000   0300   0000000   000   000 </t>
  </si>
  <si>
    <t>НАЦИОНАЛЬНАЯ ЭКОНОМИКА</t>
  </si>
  <si>
    <t xml:space="preserve">000   0400   0000000   000   000 </t>
  </si>
  <si>
    <t>ЖИЛИЩНО-КОММУНАЛЬНОЕ ХОЗЯЙСТВО</t>
  </si>
  <si>
    <t xml:space="preserve">000   0500   0000000   000   000 </t>
  </si>
  <si>
    <t xml:space="preserve">000   0800   0000000   000   000 </t>
  </si>
  <si>
    <t>СОЦИАЛЬНАЯ ПОЛИТИКА</t>
  </si>
  <si>
    <t xml:space="preserve">000   1000   0000000   000   000 </t>
  </si>
  <si>
    <t>РЕЗУЛЬТАТ ИСПОЛНЕНИЯ БЮДЖЕТА (дефицит"-" ,профицит "+")</t>
  </si>
  <si>
    <t xml:space="preserve">000   7900   0000000   000   000 </t>
  </si>
  <si>
    <t>ИСТОЧНИКИ ФИНАНСИРОВАНИЯ ДЕФИЦИТА БЮДЖЕТОВ-ВСЕГО</t>
  </si>
  <si>
    <t>000 90 00 00 00 00 0000 000</t>
  </si>
  <si>
    <t>ИЗМЕНЕНИЕ ОСТАТКОВ СРЕДСТВ НА СЧЕТАХ ПО УЧЕТУ СРЕДСТВ БЮДЖЕТА</t>
  </si>
  <si>
    <t>000 01 05 00 00 00 0000 000</t>
  </si>
  <si>
    <t>НАЦИОНАЛЬНАЯ ОБОРОНА</t>
  </si>
  <si>
    <t xml:space="preserve">000   0200   0000000   000   000 </t>
  </si>
  <si>
    <t>000  2  00  00000  00  0000  000</t>
  </si>
  <si>
    <t>БЕЗВОЗМЕЗДНЫЕ ПОСТУПЛЕНИЯ ОТ ДРУГИХ БЮДЖЕТОВ БЮДЖЕТНОЙ СИСИТЕМЫ РФ</t>
  </si>
  <si>
    <t>000  2  02 00000  00  0000  000</t>
  </si>
  <si>
    <t>НАЛОГИ НА ТОВАРЫ (РАБОТЫ,УСЛУГИ),РЕАЛИЗУЕМЫЕ НА ТЕРРИТОРИИ РОССИЙСКОЙ ФЕДЕРАЦИИ</t>
  </si>
  <si>
    <t>000  1  03  00000  00  0000  000</t>
  </si>
  <si>
    <t>НАЛОГ НА ИМУЩЕСТВО</t>
  </si>
  <si>
    <t>000  1  06  00000  00  0000  000</t>
  </si>
  <si>
    <t>КУЛЬТУРА</t>
  </si>
  <si>
    <t>Глава администрации Потаповского сельсовета</t>
  </si>
  <si>
    <t>Н.Ф.Невольских</t>
  </si>
  <si>
    <t xml:space="preserve">Исполнитель: Сумкина Татьяна Владимировна                                                                                                                                                </t>
  </si>
  <si>
    <t xml:space="preserve"> Потаповского сельсовета за 2 квартал 2021 года.</t>
  </si>
  <si>
    <t>000  2  0700000  00  0000  000</t>
  </si>
  <si>
    <t>ПОСТУПЛЕНИЯ ОТ ДЕНЕЖНЫХ ПОЖЕРТВОВАНИЙ,ПРЕДОСТАВЛЯЕМЫХ ФИЗИЧЕСКИМИ ЛИЦАМИ ПОЛУЧАТЕЛЯМИ СРЕДСТВ БЮДЖЕТОВ СЕЛЬСКИХ ПОСЕЛЕНИЙ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</si>
</sst>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7">
    <font>
      <sz val="10"/>
      <name val="Arial Cyr"/>
      <family val="0"/>
    </font>
    <font>
      <b/>
      <sz val="26"/>
      <name val="Arial Cyr"/>
      <family val="0"/>
    </font>
    <font>
      <sz val="26"/>
      <name val="Arial Cyr"/>
      <family val="0"/>
    </font>
    <font>
      <sz val="14"/>
      <name val="Arial Cyr"/>
      <family val="0"/>
    </font>
    <font>
      <sz val="20"/>
      <name val="Arial Cyr"/>
      <family val="0"/>
    </font>
    <font>
      <sz val="2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b/>
      <sz val="20"/>
      <name val="Arial Cyr"/>
      <family val="0"/>
    </font>
    <font>
      <b/>
      <sz val="2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4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172" fontId="5" fillId="0" borderId="10" xfId="0" applyNumberFormat="1" applyFont="1" applyBorder="1" applyAlignment="1">
      <alignment horizontal="center" vertical="top" wrapText="1"/>
    </xf>
    <xf numFmtId="0" fontId="7" fillId="0" borderId="11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  <xf numFmtId="172" fontId="9" fillId="0" borderId="1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9" fontId="4" fillId="0" borderId="13" xfId="0" applyNumberFormat="1" applyFont="1" applyBorder="1" applyAlignment="1">
      <alignment horizontal="center"/>
    </xf>
    <xf numFmtId="172" fontId="5" fillId="0" borderId="13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49" fontId="4" fillId="0" borderId="12" xfId="0" applyNumberFormat="1" applyFont="1" applyBorder="1" applyAlignment="1">
      <alignment horizontal="center"/>
    </xf>
    <xf numFmtId="172" fontId="5" fillId="0" borderId="12" xfId="0" applyNumberFormat="1" applyFont="1" applyBorder="1" applyAlignment="1">
      <alignment horizontal="center"/>
    </xf>
    <xf numFmtId="172" fontId="5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12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172" fontId="2" fillId="0" borderId="0" xfId="0" applyNumberFormat="1" applyFont="1" applyBorder="1" applyAlignment="1">
      <alignment horizontal="center"/>
    </xf>
    <xf numFmtId="172" fontId="5" fillId="32" borderId="12" xfId="0" applyNumberFormat="1" applyFont="1" applyFill="1" applyBorder="1" applyAlignment="1">
      <alignment horizontal="center"/>
    </xf>
    <xf numFmtId="172" fontId="9" fillId="32" borderId="12" xfId="0" applyNumberFormat="1" applyFont="1" applyFill="1" applyBorder="1" applyAlignment="1">
      <alignment horizontal="center"/>
    </xf>
    <xf numFmtId="172" fontId="5" fillId="32" borderId="13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7;&#1093;&#1085;&#1080;&#1095;&#1077;&#1089;&#1082;&#1080;&#1081;%20&#1073;&#1083;&#1072;&#1085;&#1082;%20&#1092;&#1086;&#1088;&#1084;&#1099;%2042801%202016&#1075;%20(042;03;&#1052;&#1045;&#1057;_&#1050;;2021%20&#1075;&#1086;&#1076;;&#1052;&#1072;&#1088;&#1090;%202021%20&#1075;&#1086;&#1076;&#1072;;1;100;120;428;42801;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1">
          <cell r="R21">
            <v>23000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3"/>
  <sheetViews>
    <sheetView tabSelected="1" zoomScale="50" zoomScaleNormal="50" zoomScalePageLayoutView="0" workbookViewId="0" topLeftCell="A19">
      <selection activeCell="D10" sqref="D10"/>
    </sheetView>
  </sheetViews>
  <sheetFormatPr defaultColWidth="9.00390625" defaultRowHeight="12.75"/>
  <cols>
    <col min="1" max="1" width="116.375" style="0" customWidth="1"/>
    <col min="2" max="2" width="80.875" style="0" customWidth="1"/>
    <col min="3" max="3" width="44.625" style="0" customWidth="1"/>
    <col min="4" max="4" width="35.75390625" style="0" customWidth="1"/>
    <col min="5" max="5" width="39.25390625" style="0" customWidth="1"/>
  </cols>
  <sheetData>
    <row r="2" spans="1:5" ht="33.75">
      <c r="A2" s="35" t="s">
        <v>0</v>
      </c>
      <c r="B2" s="36"/>
      <c r="C2" s="36"/>
      <c r="D2" s="36"/>
      <c r="E2" s="36"/>
    </row>
    <row r="3" spans="1:5" ht="33.75">
      <c r="A3" s="35" t="s">
        <v>52</v>
      </c>
      <c r="B3" s="36"/>
      <c r="C3" s="36"/>
      <c r="D3" s="36"/>
      <c r="E3" s="36"/>
    </row>
    <row r="4" spans="1:5" ht="33.75">
      <c r="A4" s="25"/>
      <c r="B4" s="26"/>
      <c r="C4" s="26"/>
      <c r="D4" s="26"/>
      <c r="E4" s="26"/>
    </row>
    <row r="5" spans="1:5" ht="27.75" thickBot="1">
      <c r="A5" s="1"/>
      <c r="B5" s="2"/>
      <c r="C5" s="3"/>
      <c r="D5" s="3" t="s">
        <v>1</v>
      </c>
      <c r="E5" s="3"/>
    </row>
    <row r="6" spans="1:5" ht="127.5" customHeight="1">
      <c r="A6" s="32" t="s">
        <v>2</v>
      </c>
      <c r="B6" s="33" t="s">
        <v>3</v>
      </c>
      <c r="C6" s="4" t="s">
        <v>4</v>
      </c>
      <c r="D6" s="34" t="s">
        <v>5</v>
      </c>
      <c r="E6" s="34" t="s">
        <v>6</v>
      </c>
    </row>
    <row r="7" spans="1:5" ht="57" customHeight="1">
      <c r="A7" s="5" t="s">
        <v>7</v>
      </c>
      <c r="B7" s="6" t="s">
        <v>8</v>
      </c>
      <c r="C7" s="7">
        <f>C8+C15</f>
        <v>7393.1</v>
      </c>
      <c r="D7" s="7">
        <f>D8+D15</f>
        <v>3390.5</v>
      </c>
      <c r="E7" s="7">
        <f aca="true" t="shared" si="0" ref="E7:E25">D7/C7*100</f>
        <v>45.86032922589982</v>
      </c>
    </row>
    <row r="8" spans="1:5" ht="57" customHeight="1">
      <c r="A8" s="8" t="s">
        <v>9</v>
      </c>
      <c r="B8" s="9" t="s">
        <v>10</v>
      </c>
      <c r="C8" s="31">
        <f>C9+C10+C11+C12+C13+C14</f>
        <v>476</v>
      </c>
      <c r="D8" s="31">
        <f>D9+D10+D11+D12+D13+D14</f>
        <v>251.70000000000002</v>
      </c>
      <c r="E8" s="10">
        <f t="shared" si="0"/>
        <v>52.878151260504204</v>
      </c>
    </row>
    <row r="9" spans="1:5" ht="57" customHeight="1">
      <c r="A9" s="11" t="s">
        <v>11</v>
      </c>
      <c r="B9" s="12" t="s">
        <v>12</v>
      </c>
      <c r="C9" s="13">
        <v>86.1</v>
      </c>
      <c r="D9" s="13">
        <v>50.3</v>
      </c>
      <c r="E9" s="14">
        <f t="shared" si="0"/>
        <v>58.42044134727061</v>
      </c>
    </row>
    <row r="10" spans="1:5" ht="57" customHeight="1">
      <c r="A10" s="11" t="s">
        <v>44</v>
      </c>
      <c r="B10" s="12" t="s">
        <v>45</v>
      </c>
      <c r="C10" s="13">
        <v>128</v>
      </c>
      <c r="D10" s="13">
        <v>60.2</v>
      </c>
      <c r="E10" s="14">
        <f t="shared" si="0"/>
        <v>47.03125</v>
      </c>
    </row>
    <row r="11" spans="1:5" ht="57" customHeight="1">
      <c r="A11" s="11" t="s">
        <v>13</v>
      </c>
      <c r="B11" s="12" t="s">
        <v>14</v>
      </c>
      <c r="C11" s="13">
        <v>1.5</v>
      </c>
      <c r="D11" s="13">
        <v>0</v>
      </c>
      <c r="E11" s="10">
        <f t="shared" si="0"/>
        <v>0</v>
      </c>
    </row>
    <row r="12" spans="1:5" ht="57" customHeight="1">
      <c r="A12" s="11" t="s">
        <v>46</v>
      </c>
      <c r="B12" s="12" t="s">
        <v>47</v>
      </c>
      <c r="C12" s="13">
        <v>242.4</v>
      </c>
      <c r="D12" s="13">
        <v>104.4</v>
      </c>
      <c r="E12" s="10">
        <f t="shared" si="0"/>
        <v>43.06930693069307</v>
      </c>
    </row>
    <row r="13" spans="1:5" ht="57" customHeight="1">
      <c r="A13" s="11" t="s">
        <v>15</v>
      </c>
      <c r="B13" s="12" t="s">
        <v>16</v>
      </c>
      <c r="C13" s="13">
        <v>18</v>
      </c>
      <c r="D13" s="13">
        <v>13.8</v>
      </c>
      <c r="E13" s="10">
        <f t="shared" si="0"/>
        <v>76.66666666666667</v>
      </c>
    </row>
    <row r="14" spans="1:5" ht="57" customHeight="1">
      <c r="A14" s="11" t="s">
        <v>17</v>
      </c>
      <c r="B14" s="12" t="s">
        <v>18</v>
      </c>
      <c r="C14" s="13">
        <v>0</v>
      </c>
      <c r="D14" s="13">
        <f>'[1]Лист1'!$R$21/1000</f>
        <v>23</v>
      </c>
      <c r="E14" s="10">
        <v>0</v>
      </c>
    </row>
    <row r="15" spans="1:5" ht="57" customHeight="1">
      <c r="A15" s="11" t="s">
        <v>19</v>
      </c>
      <c r="B15" s="12" t="s">
        <v>41</v>
      </c>
      <c r="C15" s="29">
        <f>C16</f>
        <v>6917.1</v>
      </c>
      <c r="D15" s="29">
        <f>D16+D17</f>
        <v>3138.8</v>
      </c>
      <c r="E15" s="14">
        <f t="shared" si="0"/>
        <v>45.37739804253228</v>
      </c>
    </row>
    <row r="16" spans="1:5" ht="57" customHeight="1">
      <c r="A16" s="22" t="s">
        <v>42</v>
      </c>
      <c r="B16" s="12" t="s">
        <v>43</v>
      </c>
      <c r="C16" s="14">
        <v>6917.1</v>
      </c>
      <c r="D16" s="14">
        <v>3133.8</v>
      </c>
      <c r="E16" s="14">
        <f t="shared" si="0"/>
        <v>45.30511341458126</v>
      </c>
    </row>
    <row r="17" spans="1:5" ht="57" customHeight="1">
      <c r="A17" s="22" t="s">
        <v>54</v>
      </c>
      <c r="B17" s="12" t="s">
        <v>53</v>
      </c>
      <c r="C17" s="14">
        <v>0</v>
      </c>
      <c r="D17" s="14">
        <v>5</v>
      </c>
      <c r="E17" s="14">
        <v>0</v>
      </c>
    </row>
    <row r="18" spans="1:5" ht="57" customHeight="1">
      <c r="A18" s="15" t="s">
        <v>20</v>
      </c>
      <c r="B18" s="6" t="s">
        <v>21</v>
      </c>
      <c r="C18" s="30">
        <f>C19+C20+C21+C22+C23+C24+C25</f>
        <v>7393.099999999999</v>
      </c>
      <c r="D18" s="30">
        <f>D19+D20+D21+D22+D23+D24+D25</f>
        <v>3313.7000000000003</v>
      </c>
      <c r="E18" s="7">
        <f t="shared" si="0"/>
        <v>44.821522771232644</v>
      </c>
    </row>
    <row r="19" spans="1:5" ht="57" customHeight="1">
      <c r="A19" s="11" t="s">
        <v>22</v>
      </c>
      <c r="B19" s="12" t="s">
        <v>23</v>
      </c>
      <c r="C19" s="29">
        <v>4701</v>
      </c>
      <c r="D19" s="29">
        <v>2404.8</v>
      </c>
      <c r="E19" s="21">
        <f t="shared" si="0"/>
        <v>51.155073388640716</v>
      </c>
    </row>
    <row r="20" spans="1:5" ht="57" customHeight="1">
      <c r="A20" s="11" t="s">
        <v>39</v>
      </c>
      <c r="B20" s="12" t="s">
        <v>40</v>
      </c>
      <c r="C20" s="14">
        <v>100.6</v>
      </c>
      <c r="D20" s="13">
        <v>49.3</v>
      </c>
      <c r="E20" s="21">
        <f t="shared" si="0"/>
        <v>49.005964214711724</v>
      </c>
    </row>
    <row r="21" spans="1:5" ht="57" customHeight="1">
      <c r="A21" s="11" t="s">
        <v>24</v>
      </c>
      <c r="B21" s="12" t="s">
        <v>25</v>
      </c>
      <c r="C21" s="14">
        <v>57.5</v>
      </c>
      <c r="D21" s="13">
        <v>5</v>
      </c>
      <c r="E21" s="13">
        <f t="shared" si="0"/>
        <v>8.695652173913043</v>
      </c>
    </row>
    <row r="22" spans="1:5" ht="57" customHeight="1">
      <c r="A22" s="11" t="s">
        <v>26</v>
      </c>
      <c r="B22" s="12" t="s">
        <v>27</v>
      </c>
      <c r="C22" s="14">
        <v>357.7</v>
      </c>
      <c r="D22" s="13">
        <v>66.2</v>
      </c>
      <c r="E22" s="13">
        <f t="shared" si="0"/>
        <v>18.50712887894884</v>
      </c>
    </row>
    <row r="23" spans="1:5" ht="57" customHeight="1">
      <c r="A23" s="11" t="s">
        <v>28</v>
      </c>
      <c r="B23" s="12" t="s">
        <v>29</v>
      </c>
      <c r="C23" s="14">
        <v>635.9</v>
      </c>
      <c r="D23" s="13">
        <v>38.4</v>
      </c>
      <c r="E23" s="13">
        <f t="shared" si="0"/>
        <v>6.038685327881742</v>
      </c>
    </row>
    <row r="24" spans="1:5" ht="57" customHeight="1">
      <c r="A24" s="11" t="s">
        <v>48</v>
      </c>
      <c r="B24" s="12" t="s">
        <v>30</v>
      </c>
      <c r="C24" s="14">
        <v>1287</v>
      </c>
      <c r="D24" s="13">
        <v>730.9</v>
      </c>
      <c r="E24" s="13">
        <f t="shared" si="0"/>
        <v>56.790986790986786</v>
      </c>
    </row>
    <row r="25" spans="1:5" ht="57" customHeight="1">
      <c r="A25" s="11" t="s">
        <v>31</v>
      </c>
      <c r="B25" s="12" t="s">
        <v>32</v>
      </c>
      <c r="C25" s="14">
        <v>253.4</v>
      </c>
      <c r="D25" s="13">
        <v>19.1</v>
      </c>
      <c r="E25" s="13">
        <f t="shared" si="0"/>
        <v>7.537490134175218</v>
      </c>
    </row>
    <row r="26" spans="1:5" ht="57" customHeight="1">
      <c r="A26" s="15" t="s">
        <v>33</v>
      </c>
      <c r="B26" s="16" t="s">
        <v>34</v>
      </c>
      <c r="C26" s="30">
        <f>C7-C18</f>
        <v>0</v>
      </c>
      <c r="D26" s="30">
        <f>D7-D18</f>
        <v>76.79999999999973</v>
      </c>
      <c r="E26" s="13">
        <v>0</v>
      </c>
    </row>
    <row r="27" spans="1:5" ht="57" customHeight="1">
      <c r="A27" s="15" t="s">
        <v>35</v>
      </c>
      <c r="B27" s="6" t="s">
        <v>36</v>
      </c>
      <c r="C27" s="30">
        <f>-C7+C18</f>
        <v>0</v>
      </c>
      <c r="D27" s="30">
        <f>-D7+D18</f>
        <v>-76.79999999999973</v>
      </c>
      <c r="E27" s="13">
        <v>0</v>
      </c>
    </row>
    <row r="28" spans="1:5" ht="57" customHeight="1">
      <c r="A28" s="11" t="s">
        <v>37</v>
      </c>
      <c r="B28" s="12" t="s">
        <v>38</v>
      </c>
      <c r="C28" s="14">
        <f>C27</f>
        <v>0</v>
      </c>
      <c r="D28" s="14">
        <f>D27</f>
        <v>-76.79999999999973</v>
      </c>
      <c r="E28" s="13">
        <v>0</v>
      </c>
    </row>
    <row r="29" spans="1:5" ht="27">
      <c r="A29" s="17"/>
      <c r="B29" s="18"/>
      <c r="C29" s="19"/>
      <c r="D29" s="19"/>
      <c r="E29" s="20"/>
    </row>
    <row r="30" spans="1:5" ht="27">
      <c r="A30" s="17"/>
      <c r="B30" s="18"/>
      <c r="C30" s="19"/>
      <c r="D30" s="19"/>
      <c r="E30" s="20"/>
    </row>
    <row r="31" spans="1:5" ht="27">
      <c r="A31" s="17"/>
      <c r="B31" s="18"/>
      <c r="C31" s="19"/>
      <c r="D31" s="19"/>
      <c r="E31" s="20"/>
    </row>
    <row r="32" spans="1:5" ht="50.25" customHeight="1">
      <c r="A32" s="23" t="s">
        <v>49</v>
      </c>
      <c r="B32" s="27"/>
      <c r="C32" s="27"/>
      <c r="D32" s="27"/>
      <c r="E32" s="28"/>
    </row>
    <row r="33" spans="1:5" ht="76.5" customHeight="1">
      <c r="A33" s="23" t="s">
        <v>51</v>
      </c>
      <c r="B33" s="27"/>
      <c r="C33" s="27"/>
      <c r="D33" s="24"/>
      <c r="E33" s="27" t="s">
        <v>50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roslyakov</dc:creator>
  <cp:keywords/>
  <dc:description/>
  <cp:lastModifiedBy>Татьяна</cp:lastModifiedBy>
  <cp:lastPrinted>2021-03-16T08:53:17Z</cp:lastPrinted>
  <dcterms:created xsi:type="dcterms:W3CDTF">2011-02-15T08:56:26Z</dcterms:created>
  <dcterms:modified xsi:type="dcterms:W3CDTF">2021-07-26T04:24:22Z</dcterms:modified>
  <cp:category/>
  <cp:version/>
  <cp:contentType/>
  <cp:contentStatus/>
</cp:coreProperties>
</file>